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<sst xmlns="http://schemas.openxmlformats.org/spreadsheetml/2006/main" count="37" uniqueCount="24">
  <si>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</si>
  <si>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</si>
  <si>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</si>
  <si>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</si>
  <si>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</si>
  <si>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</si>
  <si>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</si>
  <si>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</si>
  <si>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</si>
  <si>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</si>
  <si>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</si>
  <si>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</si>
  <si>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</si>
  <si>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</si>
  <si>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</si>
  <si>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Всього:</t>
  </si>
  <si>
    <t>ПДВ</t>
  </si>
  <si>
    <t>Разом з ПДВ</t>
  </si>
  <si>
    <t>грн/</t>
  </si>
  <si>
    <t xml:space="preserve"> </t>
  </si>
  <si>
    <t>2.Витрати по обслуговуванню димовентиляційних каналів</t>
  </si>
  <si>
    <t>2.1. Заробітная плата</t>
  </si>
  <si>
    <t>Розрахунок тарифів по вул.Героїв Крут6, Покришкі-</t>
  </si>
  <si>
    <t>на 1, Варчука 1/2, Замков а4а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</si>
</sst>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B1">
      <selection activeCell="I23" sqref="I23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2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22</v>
      </c>
    </row>
    <row r="3" ht="20.25">
      <c r="B3" s="3" t="s">
        <v>23</v>
      </c>
    </row>
    <row r="4" spans="2:10" ht="12.75">
      <c r="B4" t="s">
        <v>1</v>
      </c>
      <c r="D4">
        <v>1042.8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2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9" ht="12.75">
      <c r="I9" t="s">
        <v>19</v>
      </c>
    </row>
    <row r="10" ht="12.75">
      <c r="B10" t="s">
        <v>20</v>
      </c>
    </row>
    <row r="11" spans="2:10" ht="12.75">
      <c r="B11" t="s">
        <v>21</v>
      </c>
      <c r="I11" s="6">
        <f>0.05298*D16</f>
        <v>55.247544</v>
      </c>
      <c r="J11" s="1" t="s">
        <v>11</v>
      </c>
    </row>
    <row r="12" spans="2:10" ht="12.75">
      <c r="B12" t="s">
        <v>12</v>
      </c>
      <c r="I12" s="6">
        <f>I11*22%</f>
        <v>12.15445968</v>
      </c>
      <c r="J12" s="1" t="s">
        <v>11</v>
      </c>
    </row>
    <row r="13" spans="2:10" ht="12.75">
      <c r="B13" t="s">
        <v>13</v>
      </c>
      <c r="I13" s="6">
        <v>19.75</v>
      </c>
      <c r="J13" s="1" t="s">
        <v>11</v>
      </c>
    </row>
    <row r="14" spans="2:10" ht="12.75">
      <c r="B14" t="s">
        <v>14</v>
      </c>
      <c r="I14" s="6">
        <f>(I11+I12+I13)*56%</f>
        <v>48.8051220608</v>
      </c>
      <c r="J14" s="1" t="s">
        <v>11</v>
      </c>
    </row>
    <row r="16" spans="2:9" ht="12.75">
      <c r="B16" s="6">
        <f>SUM(I11:I14)</f>
        <v>135.9571257408</v>
      </c>
      <c r="C16" t="s">
        <v>18</v>
      </c>
      <c r="D16">
        <f>D4</f>
        <v>1042.8</v>
      </c>
      <c r="E16" t="s">
        <v>10</v>
      </c>
      <c r="F16" s="7">
        <f>B16/D16</f>
        <v>0.13037699054545454</v>
      </c>
      <c r="G16" s="1" t="s">
        <v>11</v>
      </c>
      <c r="I16" s="1"/>
    </row>
    <row r="19" spans="2:6" ht="12.75">
      <c r="B19" t="s">
        <v>15</v>
      </c>
      <c r="D19" s="4">
        <f>F16</f>
        <v>0.13037699054545454</v>
      </c>
      <c r="E19" s="1" t="s">
        <v>11</v>
      </c>
      <c r="F19" s="1"/>
    </row>
    <row r="20" spans="2:6" ht="12.75">
      <c r="B20" t="s">
        <v>16</v>
      </c>
      <c r="D20" s="4">
        <f>D19*20%</f>
        <v>0.02607539810909091</v>
      </c>
      <c r="E20" s="1" t="s">
        <v>11</v>
      </c>
      <c r="F20" s="1"/>
    </row>
    <row r="21" spans="2:6" ht="12.75">
      <c r="B21" t="s">
        <v>17</v>
      </c>
      <c r="D21" s="5">
        <f>SUM(D19:D20)</f>
        <v>0.15645238865454544</v>
      </c>
      <c r="E21" s="1" t="s">
        <v>11</v>
      </c>
      <c r="F21" s="1"/>
    </row>
    <row r="23" ht="12.75">
      <c r="I23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2018-12-20T12:47:13Z</dcterms:modified>
  <cp:category/>
  <cp:version/>
  <cp:contentType/>
  <cp:contentStatus/>
</cp:coreProperties>
</file>